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173b33cb6a552c7a/Documents/Musings On Wealth/Tables ^0 Charts/"/>
    </mc:Choice>
  </mc:AlternateContent>
  <xr:revisionPtr revIDLastSave="0" documentId="8_{A0B278FF-CC02-43FF-844D-73CCAC6E1834}" xr6:coauthVersionLast="47" xr6:coauthVersionMax="47" xr10:uidLastSave="{00000000-0000-0000-0000-000000000000}"/>
  <bookViews>
    <workbookView xWindow="4030" yWindow="3140" windowWidth="28800" windowHeight="15370" xr2:uid="{0C676F0E-E023-42B8-A910-2D0AA4C82D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C11" i="1" s="1"/>
  <c r="J11" i="1" s="1"/>
  <c r="G12" i="1"/>
  <c r="G9" i="1"/>
  <c r="B9" i="1"/>
  <c r="B12" i="1" s="1"/>
  <c r="F11" i="1" l="1"/>
  <c r="C6" i="1"/>
  <c r="F10" i="1"/>
  <c r="F7" i="1"/>
  <c r="F8" i="1"/>
  <c r="F6" i="1"/>
  <c r="C7" i="1"/>
  <c r="J7" i="1" s="1"/>
  <c r="C8" i="1"/>
  <c r="J8" i="1" s="1"/>
  <c r="C10" i="1"/>
  <c r="J10" i="1" s="1"/>
  <c r="C9" i="1"/>
  <c r="F9" i="1" l="1"/>
  <c r="F12" i="1" s="1"/>
  <c r="C12" i="1"/>
  <c r="J6" i="1"/>
  <c r="J12" i="1" s="1"/>
  <c r="J9" i="1" l="1"/>
</calcChain>
</file>

<file path=xl/sharedStrings.xml><?xml version="1.0" encoding="utf-8"?>
<sst xmlns="http://schemas.openxmlformats.org/spreadsheetml/2006/main" count="40" uniqueCount="27">
  <si>
    <t>Target Allocation</t>
  </si>
  <si>
    <t>Large Cap</t>
  </si>
  <si>
    <t>Small/Mid</t>
  </si>
  <si>
    <t>International</t>
  </si>
  <si>
    <t>Total Equity</t>
  </si>
  <si>
    <t>Fixed Income</t>
  </si>
  <si>
    <t>Account Balance</t>
  </si>
  <si>
    <t>Current Allocation</t>
  </si>
  <si>
    <t>Recommended Rebalance</t>
  </si>
  <si>
    <t>Cash</t>
  </si>
  <si>
    <t>Instructions:</t>
  </si>
  <si>
    <t>Enter the target allocation percentages in the orange highlighted fields</t>
  </si>
  <si>
    <t>Enter the current allocation as a dollar amount in the yellow highlighted fields</t>
  </si>
  <si>
    <t>Total</t>
  </si>
  <si>
    <t xml:space="preserve"> Rebalancing Tool For A Single Account</t>
  </si>
  <si>
    <t>Disclaimer</t>
  </si>
  <si>
    <t>Limitations of Use:</t>
  </si>
  <si>
    <t>The calculator should not be considered financial, legal, or investment advice.</t>
  </si>
  <si>
    <t>Any reliance you place on the calculations or outputs is strictly at your own risk.</t>
  </si>
  <si>
    <t>User Responsibility:</t>
  </si>
  <si>
    <t>You are responsible for verifying the accuracy and suitability of the calculations for your specific needs.</t>
  </si>
  <si>
    <t>Always consult with a qualified financial advisor, accountant, or legal professional before making significant financial decisions.</t>
  </si>
  <si>
    <t>Liability Waiver:</t>
  </si>
  <si>
    <t>By proceeding with the download, you acknowledge and agree to the terms of this disclaimer.</t>
  </si>
  <si>
    <t>By downloading or using the calculator, you agree that Musings On Wealth and its authors shall not be held liable for any errors, inaccuracies, or outcomes resulting from its use.</t>
  </si>
  <si>
    <t xml:space="preserve">This calculator is not a recommendation of any particular asset allocation.  </t>
  </si>
  <si>
    <t>The Excel calculator provided is for informational and educational purposes only. While every effort has been made to ensure its accuracy, we do not guarantee that the calculator is free from errors or that it will produce accurate results in all circumstances.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</si>
</sst>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5" x14ac:knownFonts="1">
    <font>
      <sz val="11"/>
      <color theme="1"/>
      <name val="Calibri"/>
      <family val="2"/>
      <scheme val="minor"/>
    </font>
    <font>
      <sz val="11"/>
      <color theme="1"/>
      <name val="Calibri"/>
      <family val="2"/>
      <scheme val="minor"/>
    </font>
    <font>
      <sz val="16"/>
      <color theme="1"/>
      <name val="Calibri"/>
      <family val="2"/>
      <scheme val="minor"/>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9" fontId="0" fillId="0" borderId="0" xfId="2" applyFont="1"/>
    <xf numFmtId="44" fontId="0" fillId="0" borderId="0" xfId="1" applyFont="1"/>
    <xf numFmtId="164" fontId="0" fillId="0" borderId="0" xfId="1" applyNumberFormat="1" applyFont="1"/>
    <xf numFmtId="44" fontId="0" fillId="0" borderId="0" xfId="2" applyNumberFormat="1" applyFont="1"/>
    <xf numFmtId="164" fontId="0" fillId="3" borderId="0" xfId="1" applyNumberFormat="1" applyFont="1" applyFill="1"/>
    <xf numFmtId="0" fontId="2" fillId="0" borderId="0" xfId="0" applyFont="1"/>
    <xf numFmtId="0" fontId="4" fillId="5" borderId="0" xfId="0" applyFont="1" applyFill="1"/>
    <xf numFmtId="9" fontId="0" fillId="5" borderId="0" xfId="2" applyFont="1" applyFill="1"/>
    <xf numFmtId="44" fontId="0" fillId="5" borderId="0" xfId="1" applyFont="1" applyFill="1"/>
    <xf numFmtId="0" fontId="0" fillId="5" borderId="0" xfId="0" applyFill="1"/>
    <xf numFmtId="0" fontId="4" fillId="4" borderId="0" xfId="0" applyFont="1" applyFill="1"/>
    <xf numFmtId="9" fontId="0" fillId="4" borderId="0" xfId="2" applyFont="1" applyFill="1"/>
    <xf numFmtId="44" fontId="0" fillId="4" borderId="0" xfId="1" applyFont="1" applyFill="1"/>
    <xf numFmtId="0" fontId="0" fillId="4" borderId="0" xfId="0" applyFill="1"/>
    <xf numFmtId="9" fontId="0" fillId="0" borderId="0" xfId="2" applyFont="1" applyFill="1"/>
    <xf numFmtId="164" fontId="0" fillId="0" borderId="0" xfId="1" applyNumberFormat="1" applyFont="1" applyFill="1"/>
    <xf numFmtId="164" fontId="0" fillId="4" borderId="1" xfId="1" applyNumberFormat="1" applyFont="1" applyFill="1" applyBorder="1"/>
    <xf numFmtId="9" fontId="0" fillId="2" borderId="1" xfId="2" applyFont="1" applyFill="1" applyBorder="1"/>
    <xf numFmtId="0" fontId="3" fillId="0" borderId="0" xfId="0" applyFont="1"/>
    <xf numFmtId="0" fontId="0" fillId="0" borderId="0" xfId="0" applyAlignment="1">
      <alignment horizontal="left" vertical="center" inden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Target</a:t>
            </a:r>
            <a:r>
              <a:rPr lang="en-US" baseline="0"/>
              <a:t> Allocation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098-4B73-98D7-BDA044FB320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2098-4B73-98D7-BDA044FB320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098-4B73-98D7-BDA044FB320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2098-4B73-98D7-BDA044FB320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1-2098-4B73-98D7-BDA044FB320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2-2098-4B73-98D7-BDA044FB320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3-2098-4B73-98D7-BDA044FB320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5-2098-4B73-98D7-BDA044FB320D}"/>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Sheet1!$A$6:$A$10</c15:sqref>
                  </c15:fullRef>
                </c:ext>
              </c:extLst>
              <c:f>(Sheet1!$A$6:$A$8,Sheet1!$A$10)</c:f>
              <c:strCache>
                <c:ptCount val="4"/>
                <c:pt idx="0">
                  <c:v>Large Cap</c:v>
                </c:pt>
                <c:pt idx="1">
                  <c:v>Small/Mid</c:v>
                </c:pt>
                <c:pt idx="2">
                  <c:v>International</c:v>
                </c:pt>
                <c:pt idx="3">
                  <c:v>Fixed Income</c:v>
                </c:pt>
              </c:strCache>
            </c:strRef>
          </c:cat>
          <c:val>
            <c:numRef>
              <c:extLst>
                <c:ext xmlns:c15="http://schemas.microsoft.com/office/drawing/2012/chart" uri="{02D57815-91ED-43cb-92C2-25804820EDAC}">
                  <c15:fullRef>
                    <c15:sqref>Sheet1!$B$6:$B$10</c15:sqref>
                  </c15:fullRef>
                </c:ext>
              </c:extLst>
              <c:f>(Sheet1!$B$6:$B$8,Sheet1!$B$10)</c:f>
              <c:numCache>
                <c:formatCode>0%</c:formatCode>
                <c:ptCount val="4"/>
                <c:pt idx="0">
                  <c:v>0.4</c:v>
                </c:pt>
                <c:pt idx="1">
                  <c:v>0.1</c:v>
                </c:pt>
                <c:pt idx="2">
                  <c:v>0.1</c:v>
                </c:pt>
                <c:pt idx="3">
                  <c:v>0.35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2098-4B73-98D7-BDA044FB320D}"/>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Current</a:t>
            </a:r>
            <a:r>
              <a:rPr lang="en-US" baseline="0"/>
              <a:t> allocation</a:t>
            </a:r>
          </a:p>
          <a:p>
            <a:pPr>
              <a:defRPr/>
            </a:pP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D75B-49D5-B518-222B3ED287E1}"/>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D75B-49D5-B518-222B3ED287E1}"/>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D75B-49D5-B518-222B3ED287E1}"/>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D75B-49D5-B518-222B3ED287E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1-D75B-49D5-B518-222B3ED287E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2-D75B-49D5-B518-222B3ED287E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3-D75B-49D5-B518-222B3ED287E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5-D75B-49D5-B518-222B3ED287E1}"/>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Sheet1!$E$6:$E$10</c15:sqref>
                  </c15:fullRef>
                </c:ext>
              </c:extLst>
              <c:f>(Sheet1!$E$6:$E$8,Sheet1!$E$10)</c:f>
              <c:strCache>
                <c:ptCount val="4"/>
                <c:pt idx="0">
                  <c:v>Large Cap</c:v>
                </c:pt>
                <c:pt idx="1">
                  <c:v>Small/Mid</c:v>
                </c:pt>
                <c:pt idx="2">
                  <c:v>International</c:v>
                </c:pt>
                <c:pt idx="3">
                  <c:v>Fixed Income</c:v>
                </c:pt>
              </c:strCache>
            </c:strRef>
          </c:cat>
          <c:val>
            <c:numRef>
              <c:extLst>
                <c:ext xmlns:c15="http://schemas.microsoft.com/office/drawing/2012/chart" uri="{02D57815-91ED-43cb-92C2-25804820EDAC}">
                  <c15:fullRef>
                    <c15:sqref>Sheet1!$F$6:$F$10</c15:sqref>
                  </c15:fullRef>
                </c:ext>
              </c:extLst>
              <c:f>(Sheet1!$F$6:$F$8,Sheet1!$F$10)</c:f>
              <c:numCache>
                <c:formatCode>0%</c:formatCode>
                <c:ptCount val="4"/>
                <c:pt idx="0">
                  <c:v>0.61538461538461542</c:v>
                </c:pt>
                <c:pt idx="1">
                  <c:v>0.24615384615384617</c:v>
                </c:pt>
                <c:pt idx="2">
                  <c:v>5.7435897435897436E-2</c:v>
                </c:pt>
                <c:pt idx="3">
                  <c:v>2.564102564102564E-2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D75B-49D5-B518-222B3ED287E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90487</xdr:rowOff>
    </xdr:from>
    <xdr:to>
      <xdr:col>4</xdr:col>
      <xdr:colOff>533400</xdr:colOff>
      <xdr:row>27</xdr:row>
      <xdr:rowOff>166687</xdr:rowOff>
    </xdr:to>
    <xdr:graphicFrame macro="">
      <xdr:nvGraphicFramePr>
        <xdr:cNvPr id="2" name="Chart 1">
          <a:extLst>
            <a:ext uri="{FF2B5EF4-FFF2-40B4-BE49-F238E27FC236}">
              <a16:creationId xmlns:a16="http://schemas.microsoft.com/office/drawing/2014/main" id="{18C6B164-DEFF-4E46-E045-C1B1877030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13</xdr:row>
      <xdr:rowOff>42862</xdr:rowOff>
    </xdr:from>
    <xdr:to>
      <xdr:col>9</xdr:col>
      <xdr:colOff>504825</xdr:colOff>
      <xdr:row>27</xdr:row>
      <xdr:rowOff>119062</xdr:rowOff>
    </xdr:to>
    <xdr:graphicFrame macro="">
      <xdr:nvGraphicFramePr>
        <xdr:cNvPr id="3" name="Chart 2">
          <a:extLst>
            <a:ext uri="{FF2B5EF4-FFF2-40B4-BE49-F238E27FC236}">
              <a16:creationId xmlns:a16="http://schemas.microsoft.com/office/drawing/2014/main" id="{8030F6EB-FDE9-0A6A-0D4B-E1060D77CB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70E5-E143-41EA-B77A-630D3564A836}">
  <dimension ref="A1:K54"/>
  <sheetViews>
    <sheetView tabSelected="1" workbookViewId="0">
      <selection activeCell="K15" sqref="K15"/>
    </sheetView>
  </sheetViews>
  <sheetFormatPr defaultRowHeight="14.5" x14ac:dyDescent="0.35"/>
  <cols>
    <col min="1" max="1" width="17.26953125" customWidth="1"/>
    <col min="2" max="2" width="19" style="1" customWidth="1"/>
    <col min="3" max="3" width="17.54296875" style="2" customWidth="1"/>
    <col min="4" max="4" width="7.453125" customWidth="1"/>
    <col min="5" max="5" width="22.26953125" customWidth="1"/>
    <col min="6" max="6" width="9.1796875" style="1"/>
    <col min="7" max="7" width="16.1796875" style="3" customWidth="1"/>
    <col min="9" max="9" width="14.26953125" customWidth="1"/>
    <col min="10" max="10" width="14" customWidth="1"/>
    <col min="11" max="11" width="13.54296875" customWidth="1"/>
  </cols>
  <sheetData>
    <row r="1" spans="1:11" ht="21" x14ac:dyDescent="0.5">
      <c r="A1" s="6" t="s">
        <v>14</v>
      </c>
    </row>
    <row r="3" spans="1:11" x14ac:dyDescent="0.35">
      <c r="A3" t="s">
        <v>6</v>
      </c>
      <c r="B3" s="5">
        <f>G6+G7+G8+G10+G11</f>
        <v>97500</v>
      </c>
    </row>
    <row r="5" spans="1:11" x14ac:dyDescent="0.35">
      <c r="A5" s="19" t="s">
        <v>0</v>
      </c>
      <c r="E5" s="19" t="s">
        <v>7</v>
      </c>
      <c r="I5" s="19" t="s">
        <v>8</v>
      </c>
    </row>
    <row r="6" spans="1:11" x14ac:dyDescent="0.35">
      <c r="A6" t="s">
        <v>1</v>
      </c>
      <c r="B6" s="18">
        <v>0.4</v>
      </c>
      <c r="C6" s="2">
        <f>$B$3*B6</f>
        <v>39000</v>
      </c>
      <c r="E6" t="s">
        <v>1</v>
      </c>
      <c r="F6" s="1">
        <f>G6/$B$3</f>
        <v>0.61538461538461542</v>
      </c>
      <c r="G6" s="17">
        <v>60000</v>
      </c>
      <c r="I6" t="s">
        <v>1</v>
      </c>
      <c r="J6" s="4">
        <f>C6-G6</f>
        <v>-21000</v>
      </c>
      <c r="K6" s="3"/>
    </row>
    <row r="7" spans="1:11" x14ac:dyDescent="0.35">
      <c r="A7" t="s">
        <v>2</v>
      </c>
      <c r="B7" s="18">
        <v>0.1</v>
      </c>
      <c r="C7" s="2">
        <f t="shared" ref="C7:C11" si="0">$B$3*B7</f>
        <v>9750</v>
      </c>
      <c r="E7" t="s">
        <v>2</v>
      </c>
      <c r="F7" s="1">
        <f t="shared" ref="F7:F8" si="1">G7/$B$3</f>
        <v>0.24615384615384617</v>
      </c>
      <c r="G7" s="17">
        <v>24000</v>
      </c>
      <c r="I7" t="s">
        <v>2</v>
      </c>
      <c r="J7" s="4">
        <f t="shared" ref="J7:J8" si="2">C7-G7</f>
        <v>-14250</v>
      </c>
      <c r="K7" s="3"/>
    </row>
    <row r="8" spans="1:11" x14ac:dyDescent="0.35">
      <c r="A8" t="s">
        <v>3</v>
      </c>
      <c r="B8" s="18">
        <v>0.1</v>
      </c>
      <c r="C8" s="2">
        <f t="shared" si="0"/>
        <v>9750</v>
      </c>
      <c r="E8" t="s">
        <v>3</v>
      </c>
      <c r="F8" s="1">
        <f t="shared" si="1"/>
        <v>5.7435897435897436E-2</v>
      </c>
      <c r="G8" s="17">
        <v>5600</v>
      </c>
      <c r="I8" t="s">
        <v>3</v>
      </c>
      <c r="J8" s="4">
        <f t="shared" si="2"/>
        <v>4150</v>
      </c>
      <c r="K8" s="3"/>
    </row>
    <row r="9" spans="1:11" x14ac:dyDescent="0.35">
      <c r="A9" t="s">
        <v>4</v>
      </c>
      <c r="B9" s="15">
        <f>SUM(B6:B8)</f>
        <v>0.6</v>
      </c>
      <c r="C9" s="2">
        <f t="shared" si="0"/>
        <v>58500</v>
      </c>
      <c r="E9" t="s">
        <v>4</v>
      </c>
      <c r="F9" s="1">
        <f>SUM(F6:F8)</f>
        <v>0.91897435897435897</v>
      </c>
      <c r="G9" s="16">
        <f>SUM(G6:G8)</f>
        <v>89600</v>
      </c>
      <c r="I9" t="s">
        <v>4</v>
      </c>
      <c r="J9" s="4">
        <f>SUM(J6:J8)</f>
        <v>-31100</v>
      </c>
      <c r="K9" s="3"/>
    </row>
    <row r="10" spans="1:11" x14ac:dyDescent="0.35">
      <c r="A10" t="s">
        <v>5</v>
      </c>
      <c r="B10" s="18">
        <v>0.35</v>
      </c>
      <c r="C10" s="2">
        <f t="shared" si="0"/>
        <v>34125</v>
      </c>
      <c r="E10" t="s">
        <v>5</v>
      </c>
      <c r="F10" s="1">
        <f>G10/$B$3</f>
        <v>2.564102564102564E-2</v>
      </c>
      <c r="G10" s="17">
        <v>2500</v>
      </c>
      <c r="I10" t="s">
        <v>5</v>
      </c>
      <c r="J10" s="4">
        <f>C10-G10</f>
        <v>31625</v>
      </c>
      <c r="K10" s="3"/>
    </row>
    <row r="11" spans="1:11" x14ac:dyDescent="0.35">
      <c r="A11" t="s">
        <v>9</v>
      </c>
      <c r="B11" s="18">
        <v>0.05</v>
      </c>
      <c r="C11" s="2">
        <f t="shared" si="0"/>
        <v>4875</v>
      </c>
      <c r="E11" t="s">
        <v>9</v>
      </c>
      <c r="F11" s="1">
        <f>G11/$B$3</f>
        <v>5.5384615384615386E-2</v>
      </c>
      <c r="G11" s="17">
        <v>5400</v>
      </c>
      <c r="I11" t="s">
        <v>9</v>
      </c>
      <c r="J11" s="4">
        <f>C11-G11</f>
        <v>-525</v>
      </c>
      <c r="K11" s="3"/>
    </row>
    <row r="12" spans="1:11" x14ac:dyDescent="0.35">
      <c r="A12" t="s">
        <v>13</v>
      </c>
      <c r="B12" s="1">
        <f>B10+B9+B11</f>
        <v>1</v>
      </c>
      <c r="C12" s="2">
        <f>C6+C7+C8+C10</f>
        <v>92625</v>
      </c>
      <c r="E12" t="s">
        <v>13</v>
      </c>
      <c r="F12" s="1">
        <f>F9+F10+F11</f>
        <v>1</v>
      </c>
      <c r="G12" s="16">
        <f>G6+G7+G8+G10+G11</f>
        <v>97500</v>
      </c>
      <c r="J12" s="4">
        <f>J6+J7+J8+J10+J11</f>
        <v>0</v>
      </c>
    </row>
    <row r="31" spans="1:4" x14ac:dyDescent="0.35">
      <c r="A31" t="s">
        <v>10</v>
      </c>
    </row>
    <row r="32" spans="1:4" x14ac:dyDescent="0.35">
      <c r="A32" s="7" t="s">
        <v>11</v>
      </c>
      <c r="B32" s="8"/>
      <c r="C32" s="9"/>
      <c r="D32" s="10"/>
    </row>
    <row r="33" spans="1:5" x14ac:dyDescent="0.35">
      <c r="A33" s="11" t="s">
        <v>12</v>
      </c>
      <c r="B33" s="12"/>
      <c r="C33" s="13"/>
      <c r="D33" s="14"/>
      <c r="E33" s="14"/>
    </row>
    <row r="35" spans="1:5" x14ac:dyDescent="0.35">
      <c r="A35" s="19" t="s">
        <v>15</v>
      </c>
    </row>
    <row r="37" spans="1:5" x14ac:dyDescent="0.35">
      <c r="A37" t="s">
        <v>26</v>
      </c>
    </row>
    <row r="39" spans="1:5" x14ac:dyDescent="0.35">
      <c r="A39" s="19" t="s">
        <v>16</v>
      </c>
    </row>
    <row r="40" spans="1:5" x14ac:dyDescent="0.35">
      <c r="A40" s="20"/>
    </row>
    <row r="41" spans="1:5" x14ac:dyDescent="0.35">
      <c r="A41" s="20" t="s">
        <v>17</v>
      </c>
    </row>
    <row r="42" spans="1:5" x14ac:dyDescent="0.35">
      <c r="A42" s="20" t="s">
        <v>18</v>
      </c>
    </row>
    <row r="43" spans="1:5" x14ac:dyDescent="0.35">
      <c r="A43" s="20" t="s">
        <v>25</v>
      </c>
    </row>
    <row r="44" spans="1:5" x14ac:dyDescent="0.35">
      <c r="A44" s="20"/>
    </row>
    <row r="45" spans="1:5" x14ac:dyDescent="0.35">
      <c r="A45" s="19" t="s">
        <v>19</v>
      </c>
    </row>
    <row r="46" spans="1:5" x14ac:dyDescent="0.35">
      <c r="A46" s="20"/>
    </row>
    <row r="47" spans="1:5" x14ac:dyDescent="0.35">
      <c r="A47" s="20" t="s">
        <v>20</v>
      </c>
    </row>
    <row r="48" spans="1:5" x14ac:dyDescent="0.35">
      <c r="A48" s="20" t="s">
        <v>21</v>
      </c>
    </row>
    <row r="50" spans="1:1" x14ac:dyDescent="0.35">
      <c r="A50" s="19" t="s">
        <v>22</v>
      </c>
    </row>
    <row r="51" spans="1:1" x14ac:dyDescent="0.35">
      <c r="A51" s="20"/>
    </row>
    <row r="52" spans="1:1" x14ac:dyDescent="0.35">
      <c r="A52" s="20" t="s">
        <v>24</v>
      </c>
    </row>
    <row r="54" spans="1:1" x14ac:dyDescent="0.35">
      <c r="A54" t="s">
        <v>23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Walters</dc:creator>
  <cp:lastModifiedBy>Jeff Walters</cp:lastModifiedBy>
  <dcterms:created xsi:type="dcterms:W3CDTF">2023-10-24T16:50:09Z</dcterms:created>
  <dcterms:modified xsi:type="dcterms:W3CDTF">2025-01-10T17:33:40Z</dcterms:modified>
</cp:coreProperties>
</file>